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gch5129.AU\Google Drev\Arbejde\Matematik\Excel-opgaver\"/>
    </mc:Choice>
  </mc:AlternateContent>
  <bookViews>
    <workbookView xWindow="120" yWindow="15" windowWidth="15135" windowHeight="8130"/>
  </bookViews>
  <sheets>
    <sheet name="Ark1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A11" i="3" l="1"/>
  <c r="A12" i="3" s="1"/>
  <c r="C20" i="1"/>
  <c r="C24" i="3"/>
  <c r="A11" i="1"/>
  <c r="B11" i="1" s="1"/>
  <c r="B10" i="1"/>
  <c r="B10" i="3"/>
  <c r="C25" i="3"/>
  <c r="D1" i="3"/>
  <c r="C20" i="2"/>
  <c r="C18" i="2"/>
  <c r="C17" i="2"/>
  <c r="B15" i="2"/>
  <c r="B14" i="2"/>
  <c r="B13" i="2"/>
  <c r="D13" i="2" s="1"/>
  <c r="B12" i="2"/>
  <c r="B11" i="2"/>
  <c r="B10" i="2"/>
  <c r="C21" i="2"/>
  <c r="D1" i="2"/>
  <c r="C21" i="1"/>
  <c r="D1" i="1"/>
  <c r="D11" i="2"/>
  <c r="D10" i="3"/>
  <c r="D15" i="2" l="1"/>
  <c r="D12" i="2"/>
  <c r="C15" i="2"/>
  <c r="E15" i="2" s="1"/>
  <c r="C19" i="2"/>
  <c r="D10" i="2"/>
  <c r="C10" i="2"/>
  <c r="E10" i="2" s="1"/>
  <c r="D14" i="2"/>
  <c r="A13" i="3"/>
  <c r="B13" i="3" s="1"/>
  <c r="C13" i="3" s="1"/>
  <c r="B12" i="3"/>
  <c r="C12" i="3" s="1"/>
  <c r="B11" i="3"/>
  <c r="C11" i="3" s="1"/>
  <c r="A12" i="1"/>
  <c r="A13" i="1" s="1"/>
  <c r="A14" i="3"/>
  <c r="C13" i="2"/>
  <c r="E13" i="2" s="1"/>
  <c r="C11" i="2"/>
  <c r="E11" i="2" s="1"/>
  <c r="C14" i="2"/>
  <c r="E14" i="2" s="1"/>
  <c r="C12" i="2"/>
  <c r="E12" i="2" s="1"/>
  <c r="B12" i="1" l="1"/>
  <c r="D10" i="1"/>
  <c r="D11" i="1"/>
  <c r="D11" i="3"/>
  <c r="D12" i="3"/>
  <c r="D13" i="3"/>
  <c r="A14" i="1"/>
  <c r="B13" i="1"/>
  <c r="B14" i="3"/>
  <c r="C14" i="3" s="1"/>
  <c r="A15" i="3"/>
  <c r="D14" i="3" l="1"/>
  <c r="B14" i="1"/>
  <c r="A16" i="3"/>
  <c r="B15" i="3"/>
  <c r="C15" i="3" s="1"/>
  <c r="D15" i="3" s="1"/>
  <c r="D12" i="1"/>
  <c r="C17" i="1" l="1"/>
  <c r="C18" i="1"/>
  <c r="D14" i="1"/>
  <c r="A17" i="3"/>
  <c r="B16" i="3"/>
  <c r="D13" i="1"/>
  <c r="C15" i="1"/>
  <c r="E10" i="1" l="1"/>
  <c r="E11" i="1"/>
  <c r="F11" i="1"/>
  <c r="F10" i="1"/>
  <c r="E12" i="1"/>
  <c r="E13" i="1"/>
  <c r="C19" i="1"/>
  <c r="F12" i="1"/>
  <c r="B17" i="3"/>
  <c r="C17" i="3" s="1"/>
  <c r="A18" i="3"/>
  <c r="F14" i="1"/>
  <c r="F13" i="1"/>
  <c r="C16" i="3"/>
  <c r="E14" i="1"/>
  <c r="E15" i="1" l="1"/>
  <c r="B18" i="3"/>
  <c r="C18" i="3" s="1"/>
  <c r="D17" i="3"/>
  <c r="D16" i="3"/>
  <c r="C22" i="3" l="1"/>
  <c r="C21" i="3"/>
  <c r="D18" i="3"/>
  <c r="C19" i="3"/>
  <c r="F16" i="3" s="1"/>
  <c r="F18" i="3" l="1"/>
  <c r="C23" i="3"/>
  <c r="E10" i="3"/>
  <c r="E12" i="3"/>
  <c r="F10" i="3"/>
  <c r="E11" i="3"/>
  <c r="E13" i="3"/>
  <c r="E14" i="3"/>
  <c r="F11" i="3"/>
  <c r="F12" i="3"/>
  <c r="F13" i="3"/>
  <c r="F14" i="3"/>
  <c r="F15" i="3"/>
  <c r="E15" i="3"/>
  <c r="E17" i="3"/>
  <c r="E16" i="3"/>
  <c r="F17" i="3"/>
  <c r="E18" i="3"/>
  <c r="E19" i="3" l="1"/>
</calcChain>
</file>

<file path=xl/sharedStrings.xml><?xml version="1.0" encoding="utf-8"?>
<sst xmlns="http://schemas.openxmlformats.org/spreadsheetml/2006/main" count="44" uniqueCount="20">
  <si>
    <t>h(i)</t>
  </si>
  <si>
    <t>H(i)</t>
  </si>
  <si>
    <t>f(i)</t>
  </si>
  <si>
    <t>F(i)</t>
  </si>
  <si>
    <t>Observationer i alt</t>
  </si>
  <si>
    <t>N=</t>
  </si>
  <si>
    <t>Middelværdi</t>
  </si>
  <si>
    <t>Median</t>
  </si>
  <si>
    <t>SKOSTØRRELSER</t>
  </si>
  <si>
    <t>Typeinterval/tal</t>
  </si>
  <si>
    <t>TERNINGEKAST</t>
  </si>
  <si>
    <t>TypeTAL</t>
  </si>
  <si>
    <t>Mindste værdi</t>
  </si>
  <si>
    <t>Største værdi</t>
  </si>
  <si>
    <t>Spring</t>
  </si>
  <si>
    <t>HØJDE</t>
  </si>
  <si>
    <t>HISTOGRAM til at illustrere intervalhyppighed eller intervalfrekvens</t>
  </si>
  <si>
    <t>SUMKURVE til at illustrere den summerede intervalhyppighed eller den summerede intervalfrekvens</t>
  </si>
  <si>
    <t>INFO</t>
  </si>
  <si>
    <t>OBS.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</si>
</sst>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0" fontId="0" fillId="0" borderId="0" xfId="0" applyNumberFormat="1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10" fontId="0" fillId="2" borderId="0" xfId="0" applyNumberFormat="1" applyFill="1"/>
    <xf numFmtId="0" fontId="2" fillId="0" borderId="0" xfId="0" applyFont="1"/>
    <xf numFmtId="0" fontId="4" fillId="0" borderId="0" xfId="0" applyFont="1"/>
    <xf numFmtId="0" fontId="3" fillId="0" borderId="0" xfId="0" applyFont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'Ark1'!$F$9</c:f>
              <c:strCache>
                <c:ptCount val="1"/>
                <c:pt idx="0">
                  <c:v>F(i)</c:v>
                </c:pt>
              </c:strCache>
            </c:strRef>
          </c:tx>
          <c:marker>
            <c:symbol val="none"/>
          </c:marker>
          <c:cat>
            <c:multiLvlStrRef>
              <c:f>'Ark1'!$A$10:$B$14</c:f>
              <c:multiLvlStrCache>
                <c:ptCount val="5"/>
                <c:lvl>
                  <c:pt idx="0">
                    <c:v>109</c:v>
                  </c:pt>
                  <c:pt idx="1">
                    <c:v>129</c:v>
                  </c:pt>
                  <c:pt idx="2">
                    <c:v>149</c:v>
                  </c:pt>
                  <c:pt idx="3">
                    <c:v>169</c:v>
                  </c:pt>
                  <c:pt idx="4">
                    <c:v>189</c:v>
                  </c:pt>
                </c:lvl>
                <c:lvl>
                  <c:pt idx="0">
                    <c:v>90</c:v>
                  </c:pt>
                  <c:pt idx="1">
                    <c:v>110</c:v>
                  </c:pt>
                  <c:pt idx="2">
                    <c:v>130</c:v>
                  </c:pt>
                  <c:pt idx="3">
                    <c:v>150</c:v>
                  </c:pt>
                  <c:pt idx="4">
                    <c:v>170</c:v>
                  </c:pt>
                </c:lvl>
              </c:multiLvlStrCache>
            </c:multiLvlStrRef>
          </c:cat>
          <c:val>
            <c:numRef>
              <c:f>'Ark1'!$F$10:$F$14</c:f>
              <c:numCache>
                <c:formatCode>0.00%</c:formatCode>
                <c:ptCount val="5"/>
                <c:pt idx="0">
                  <c:v>0.21875</c:v>
                </c:pt>
                <c:pt idx="1">
                  <c:v>0.4375</c:v>
                </c:pt>
                <c:pt idx="2">
                  <c:v>0.8125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C-4BC3-9D6A-E823666FF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smooth val="0"/>
        <c:axId val="65566592"/>
        <c:axId val="65568768"/>
      </c:lineChart>
      <c:catAx>
        <c:axId val="65566592"/>
        <c:scaling>
          <c:orientation val="minMax"/>
        </c:scaling>
        <c:delete val="0"/>
        <c:axPos val="b"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65568768"/>
        <c:crosses val="autoZero"/>
        <c:auto val="1"/>
        <c:lblAlgn val="ctr"/>
        <c:lblOffset val="100"/>
        <c:noMultiLvlLbl val="0"/>
      </c:catAx>
      <c:valAx>
        <c:axId val="6556876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.00%" sourceLinked="1"/>
        <c:majorTickMark val="out"/>
        <c:minorTickMark val="none"/>
        <c:tickLblPos val="nextTo"/>
        <c:crossAx val="65566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'Ark2'!$E$9</c:f>
              <c:strCache>
                <c:ptCount val="1"/>
                <c:pt idx="0">
                  <c:v>F(i)</c:v>
                </c:pt>
              </c:strCache>
            </c:strRef>
          </c:tx>
          <c:invertIfNegative val="0"/>
          <c:cat>
            <c:numRef>
              <c:f>'Ark2'!$A$10:$A$15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'Ark2'!$E$10:$E$15</c:f>
              <c:numCache>
                <c:formatCode>0.00%</c:formatCode>
                <c:ptCount val="6"/>
                <c:pt idx="0">
                  <c:v>0.1875</c:v>
                </c:pt>
                <c:pt idx="1">
                  <c:v>0.25</c:v>
                </c:pt>
                <c:pt idx="2">
                  <c:v>0.5</c:v>
                </c:pt>
                <c:pt idx="3">
                  <c:v>0.625</c:v>
                </c:pt>
                <c:pt idx="4">
                  <c:v>0.8125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9-4F97-9379-BB328E79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48384"/>
        <c:axId val="66050304"/>
      </c:barChart>
      <c:catAx>
        <c:axId val="6604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TERNINGEUDFALD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6050304"/>
        <c:crosses val="autoZero"/>
        <c:auto val="1"/>
        <c:lblAlgn val="ctr"/>
        <c:lblOffset val="100"/>
        <c:noMultiLvlLbl val="0"/>
      </c:catAx>
      <c:valAx>
        <c:axId val="66050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PROCENT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6604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'Ark3'!$F$9</c:f>
              <c:strCache>
                <c:ptCount val="1"/>
                <c:pt idx="0">
                  <c:v>F(i)</c:v>
                </c:pt>
              </c:strCache>
            </c:strRef>
          </c:tx>
          <c:marker>
            <c:symbol val="none"/>
          </c:marker>
          <c:cat>
            <c:multiLvlStrRef>
              <c:f>'Ark3'!$A$10:$B$18</c:f>
              <c:multiLvlStrCache>
                <c:ptCount val="9"/>
                <c:lvl>
                  <c:pt idx="0">
                    <c:v>155</c:v>
                  </c:pt>
                  <c:pt idx="1">
                    <c:v>158</c:v>
                  </c:pt>
                  <c:pt idx="2">
                    <c:v>161</c:v>
                  </c:pt>
                  <c:pt idx="3">
                    <c:v>164</c:v>
                  </c:pt>
                  <c:pt idx="4">
                    <c:v>167</c:v>
                  </c:pt>
                  <c:pt idx="5">
                    <c:v>170</c:v>
                  </c:pt>
                  <c:pt idx="6">
                    <c:v>173</c:v>
                  </c:pt>
                  <c:pt idx="7">
                    <c:v>176</c:v>
                  </c:pt>
                  <c:pt idx="8">
                    <c:v>179</c:v>
                  </c:pt>
                </c:lvl>
                <c:lvl>
                  <c:pt idx="0">
                    <c:v>153</c:v>
                  </c:pt>
                  <c:pt idx="1">
                    <c:v>156</c:v>
                  </c:pt>
                  <c:pt idx="2">
                    <c:v>159</c:v>
                  </c:pt>
                  <c:pt idx="3">
                    <c:v>162</c:v>
                  </c:pt>
                  <c:pt idx="4">
                    <c:v>165</c:v>
                  </c:pt>
                  <c:pt idx="5">
                    <c:v>168</c:v>
                  </c:pt>
                  <c:pt idx="6">
                    <c:v>171</c:v>
                  </c:pt>
                  <c:pt idx="7">
                    <c:v>174</c:v>
                  </c:pt>
                  <c:pt idx="8">
                    <c:v>177</c:v>
                  </c:pt>
                </c:lvl>
              </c:multiLvlStrCache>
            </c:multiLvlStrRef>
          </c:cat>
          <c:val>
            <c:numRef>
              <c:f>'Ark3'!$F$10:$F$18</c:f>
              <c:numCache>
                <c:formatCode>0.00%</c:formatCode>
                <c:ptCount val="9"/>
                <c:pt idx="0">
                  <c:v>0.16666666666666666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0.66666666666666663</c:v>
                </c:pt>
                <c:pt idx="6">
                  <c:v>0.66666666666666663</c:v>
                </c:pt>
                <c:pt idx="7">
                  <c:v>0.66666666666666663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8-444B-98D0-2D0EF8E09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smooth val="0"/>
        <c:axId val="66071936"/>
        <c:axId val="66110976"/>
      </c:lineChart>
      <c:catAx>
        <c:axId val="66071936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none"/>
        <c:minorTickMark val="none"/>
        <c:tickLblPos val="nextTo"/>
        <c:crossAx val="66110976"/>
        <c:crosses val="autoZero"/>
        <c:auto val="1"/>
        <c:lblAlgn val="ctr"/>
        <c:lblOffset val="100"/>
        <c:noMultiLvlLbl val="0"/>
      </c:catAx>
      <c:valAx>
        <c:axId val="66110976"/>
        <c:scaling>
          <c:orientation val="minMax"/>
        </c:scaling>
        <c:delete val="0"/>
        <c:axPos val="l"/>
        <c:majorGridlines/>
        <c:title>
          <c:overlay val="0"/>
        </c:title>
        <c:numFmt formatCode="0.00%" sourceLinked="1"/>
        <c:majorTickMark val="out"/>
        <c:minorTickMark val="none"/>
        <c:tickLblPos val="nextTo"/>
        <c:crossAx val="66071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142875</xdr:rowOff>
    </xdr:from>
    <xdr:to>
      <xdr:col>14</xdr:col>
      <xdr:colOff>361950</xdr:colOff>
      <xdr:row>15</xdr:row>
      <xdr:rowOff>28575</xdr:rowOff>
    </xdr:to>
    <xdr:graphicFrame macro="">
      <xdr:nvGraphicFramePr>
        <xdr:cNvPr id="103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142875</xdr:rowOff>
    </xdr:from>
    <xdr:to>
      <xdr:col>14</xdr:col>
      <xdr:colOff>457200</xdr:colOff>
      <xdr:row>15</xdr:row>
      <xdr:rowOff>28575</xdr:rowOff>
    </xdr:to>
    <xdr:graphicFrame macro="">
      <xdr:nvGraphicFramePr>
        <xdr:cNvPr id="717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142875</xdr:rowOff>
    </xdr:from>
    <xdr:to>
      <xdr:col>14</xdr:col>
      <xdr:colOff>514350</xdr:colOff>
      <xdr:row>15</xdr:row>
      <xdr:rowOff>28575</xdr:rowOff>
    </xdr:to>
    <xdr:graphicFrame macro="">
      <xdr:nvGraphicFramePr>
        <xdr:cNvPr id="8196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C10" sqref="C10"/>
    </sheetView>
  </sheetViews>
  <sheetFormatPr defaultRowHeight="15" x14ac:dyDescent="0.25"/>
  <cols>
    <col min="4" max="4" width="12.7109375" bestFit="1" customWidth="1"/>
  </cols>
  <sheetData>
    <row r="1" spans="1:7" x14ac:dyDescent="0.25">
      <c r="A1" t="s">
        <v>4</v>
      </c>
      <c r="C1" t="s">
        <v>5</v>
      </c>
      <c r="D1" s="2">
        <f>COUNT(A3:G7)</f>
        <v>32</v>
      </c>
      <c r="F1" t="s">
        <v>14</v>
      </c>
      <c r="G1" s="2">
        <v>20</v>
      </c>
    </row>
    <row r="3" spans="1:7" x14ac:dyDescent="0.25">
      <c r="A3" s="3">
        <v>134</v>
      </c>
      <c r="B3" s="3">
        <v>143</v>
      </c>
      <c r="C3" s="3">
        <v>135</v>
      </c>
      <c r="D3" s="3">
        <v>144</v>
      </c>
      <c r="E3" s="3">
        <v>154</v>
      </c>
      <c r="F3" s="3">
        <v>147</v>
      </c>
      <c r="G3" s="3">
        <v>110</v>
      </c>
    </row>
    <row r="4" spans="1:7" x14ac:dyDescent="0.25">
      <c r="A4" s="3">
        <v>146</v>
      </c>
      <c r="B4" s="3">
        <v>112</v>
      </c>
      <c r="C4" s="3">
        <v>152</v>
      </c>
      <c r="D4" s="3">
        <v>131</v>
      </c>
      <c r="E4" s="3">
        <v>155</v>
      </c>
      <c r="F4" s="3">
        <v>140</v>
      </c>
      <c r="G4" s="3">
        <v>157</v>
      </c>
    </row>
    <row r="5" spans="1:7" x14ac:dyDescent="0.25">
      <c r="A5" s="3">
        <v>120</v>
      </c>
      <c r="B5" s="3">
        <v>152</v>
      </c>
      <c r="C5" s="3">
        <v>133</v>
      </c>
      <c r="D5" s="3">
        <v>115</v>
      </c>
      <c r="E5" s="3">
        <v>97</v>
      </c>
      <c r="F5" s="3">
        <v>102</v>
      </c>
      <c r="G5" s="3"/>
    </row>
    <row r="6" spans="1:7" x14ac:dyDescent="0.25">
      <c r="A6" s="3">
        <v>103</v>
      </c>
      <c r="B6" s="3">
        <v>137</v>
      </c>
      <c r="C6" s="3">
        <v>125</v>
      </c>
      <c r="D6" s="3">
        <v>149</v>
      </c>
      <c r="E6" s="3">
        <v>100</v>
      </c>
      <c r="F6" s="3">
        <v>103</v>
      </c>
      <c r="G6" s="3"/>
    </row>
    <row r="7" spans="1:7" x14ac:dyDescent="0.25">
      <c r="A7" s="3">
        <v>99</v>
      </c>
      <c r="B7" s="3">
        <v>122</v>
      </c>
      <c r="C7" s="3">
        <v>164</v>
      </c>
      <c r="D7" s="3">
        <v>102</v>
      </c>
      <c r="E7" s="3">
        <v>138</v>
      </c>
      <c r="F7" s="3">
        <v>126</v>
      </c>
      <c r="G7" s="3"/>
    </row>
    <row r="8" spans="1:7" x14ac:dyDescent="0.25">
      <c r="A8" s="8" t="s">
        <v>8</v>
      </c>
    </row>
    <row r="9" spans="1:7" x14ac:dyDescent="0.25">
      <c r="A9" s="2"/>
      <c r="B9" s="2"/>
      <c r="C9" s="4" t="s">
        <v>0</v>
      </c>
      <c r="D9" s="4" t="s">
        <v>1</v>
      </c>
      <c r="E9" s="4" t="s">
        <v>2</v>
      </c>
      <c r="F9" s="4" t="s">
        <v>3</v>
      </c>
    </row>
    <row r="10" spans="1:7" x14ac:dyDescent="0.25">
      <c r="A10" s="9">
        <v>90</v>
      </c>
      <c r="B10" s="3">
        <f>A10+G$1-1</f>
        <v>109</v>
      </c>
      <c r="C10">
        <f>COUNTIF($A$3:$G$7,"&lt;110")</f>
        <v>7</v>
      </c>
      <c r="D10">
        <f>SUM(C$10:C10)</f>
        <v>7</v>
      </c>
      <c r="E10" s="1">
        <f>C10/C$15</f>
        <v>0.21875</v>
      </c>
      <c r="F10" s="1">
        <f>D10/C$15</f>
        <v>0.21875</v>
      </c>
    </row>
    <row r="11" spans="1:7" x14ac:dyDescent="0.25">
      <c r="A11" s="3">
        <f>A10+(1*G$1)</f>
        <v>110</v>
      </c>
      <c r="B11" s="3">
        <f>A11+G$1-1</f>
        <v>129</v>
      </c>
      <c r="C11">
        <f>$D$1-COUNTIF($A$3:$G$7,"&lt;110")-COUNTIF($A$3:$G$7,"&gt;=130")</f>
        <v>7</v>
      </c>
      <c r="D11">
        <f>SUM(C$10:C11)</f>
        <v>14</v>
      </c>
      <c r="E11" s="1">
        <f>C11/C$15</f>
        <v>0.21875</v>
      </c>
      <c r="F11" s="1">
        <f>D11/C$15</f>
        <v>0.4375</v>
      </c>
    </row>
    <row r="12" spans="1:7" x14ac:dyDescent="0.25">
      <c r="A12" s="3">
        <f>A11+(1*G$1)</f>
        <v>130</v>
      </c>
      <c r="B12" s="3">
        <f>A12+G$1-1</f>
        <v>149</v>
      </c>
      <c r="C12">
        <f>$D$1-COUNTIF($A$3:$G$7,"&lt;130")-COUNTIF($A$3:$G$7,"&gt;=150")</f>
        <v>12</v>
      </c>
      <c r="D12">
        <f>SUM(C$10:C12)</f>
        <v>26</v>
      </c>
      <c r="E12" s="1">
        <f>C12/C$15</f>
        <v>0.375</v>
      </c>
      <c r="F12" s="1">
        <f>D12/C$15</f>
        <v>0.8125</v>
      </c>
    </row>
    <row r="13" spans="1:7" x14ac:dyDescent="0.25">
      <c r="A13" s="3">
        <f>A12+(1*G$1)</f>
        <v>150</v>
      </c>
      <c r="B13" s="3">
        <f>A13+G$1-1</f>
        <v>169</v>
      </c>
      <c r="C13">
        <f>$D$1-COUNTIF($A$3:$G$7,"&lt;150")-COUNTIF($A$3:$G$7,"&gt;=170")</f>
        <v>6</v>
      </c>
      <c r="D13">
        <f>SUM(C$10:C13)</f>
        <v>32</v>
      </c>
      <c r="E13" s="1">
        <f>C13/C$15</f>
        <v>0.1875</v>
      </c>
      <c r="F13" s="1">
        <f>D13/C$15</f>
        <v>1</v>
      </c>
    </row>
    <row r="14" spans="1:7" x14ac:dyDescent="0.25">
      <c r="A14" s="3">
        <f>A13+(1*G$1)</f>
        <v>170</v>
      </c>
      <c r="B14" s="3">
        <f>A14+G$1-1</f>
        <v>189</v>
      </c>
      <c r="C14">
        <f>$D$1-COUNTIF($A$3:$G$7,"&lt;170")-COUNTIF($A$3:$G$7,"&gt;=190")</f>
        <v>0</v>
      </c>
      <c r="D14">
        <f>SUM(C$10:C14)</f>
        <v>32</v>
      </c>
      <c r="E14" s="1">
        <f>C14/C$15</f>
        <v>0</v>
      </c>
      <c r="F14" s="1">
        <f>D14/C$15</f>
        <v>1</v>
      </c>
    </row>
    <row r="15" spans="1:7" x14ac:dyDescent="0.25">
      <c r="A15" s="2"/>
      <c r="B15" s="2"/>
      <c r="C15" s="2">
        <f>SUM(C10:C14)</f>
        <v>32</v>
      </c>
      <c r="D15" s="2"/>
      <c r="E15" s="5">
        <f>SUM(E10:E14)</f>
        <v>1</v>
      </c>
      <c r="F15" s="5"/>
    </row>
    <row r="17" spans="1:4" x14ac:dyDescent="0.25">
      <c r="A17" t="s">
        <v>13</v>
      </c>
      <c r="C17">
        <f>MAX(A10:B14)</f>
        <v>189</v>
      </c>
    </row>
    <row r="18" spans="1:4" x14ac:dyDescent="0.25">
      <c r="A18" t="s">
        <v>12</v>
      </c>
      <c r="C18">
        <f>MIN(A10:B14)</f>
        <v>90</v>
      </c>
    </row>
    <row r="19" spans="1:4" x14ac:dyDescent="0.25">
      <c r="A19" t="s">
        <v>6</v>
      </c>
      <c r="C19">
        <f>((B10-((B10-A10)/2))*C10+(B11-((B11-A11)/2))*C11+(B12-((B12-A12)/2))*C12+(B13-((B13-A13)/2))*C13+(B14-((B14-A14)/2))*C14)/C15</f>
        <v>130.125</v>
      </c>
    </row>
    <row r="20" spans="1:4" x14ac:dyDescent="0.25">
      <c r="A20" t="s">
        <v>7</v>
      </c>
      <c r="C20">
        <f>MEDIAN((A3:G7))</f>
        <v>133.5</v>
      </c>
      <c r="D20" s="7" t="s">
        <v>19</v>
      </c>
    </row>
    <row r="21" spans="1:4" x14ac:dyDescent="0.25">
      <c r="A21" t="s">
        <v>9</v>
      </c>
      <c r="C21">
        <f>MODE(A3:G7)</f>
        <v>152</v>
      </c>
    </row>
  </sheetData>
  <pageMargins left="0.7" right="0.7" top="0.75" bottom="0.75" header="0.3" footer="0.3"/>
  <pageSetup paperSize="9" orientation="portrait" horizontalDpi="4294967295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20" sqref="D20"/>
    </sheetView>
  </sheetViews>
  <sheetFormatPr defaultRowHeight="15" x14ac:dyDescent="0.25"/>
  <sheetData>
    <row r="1" spans="1:7" x14ac:dyDescent="0.25">
      <c r="A1" t="s">
        <v>4</v>
      </c>
      <c r="C1" t="s">
        <v>5</v>
      </c>
      <c r="D1" s="2">
        <f>COUNT(A3:G7)</f>
        <v>16</v>
      </c>
    </row>
    <row r="3" spans="1:7" x14ac:dyDescent="0.25">
      <c r="A3" s="3">
        <v>1</v>
      </c>
      <c r="B3" s="3"/>
      <c r="C3" s="3"/>
      <c r="D3" s="3"/>
      <c r="E3" s="3">
        <v>3</v>
      </c>
      <c r="F3" s="3"/>
      <c r="G3" s="3">
        <v>6</v>
      </c>
    </row>
    <row r="4" spans="1:7" x14ac:dyDescent="0.25">
      <c r="A4" s="3">
        <v>1</v>
      </c>
      <c r="B4" s="3">
        <v>2</v>
      </c>
      <c r="C4" s="3">
        <v>3</v>
      </c>
      <c r="D4" s="3"/>
      <c r="E4" s="3">
        <v>4</v>
      </c>
      <c r="F4" s="3"/>
      <c r="G4" s="3">
        <v>6</v>
      </c>
    </row>
    <row r="5" spans="1:7" x14ac:dyDescent="0.25">
      <c r="A5" s="3">
        <v>1</v>
      </c>
      <c r="B5" s="3">
        <v>6</v>
      </c>
      <c r="C5" s="3">
        <v>3</v>
      </c>
      <c r="D5" s="3"/>
      <c r="E5" s="3">
        <v>5</v>
      </c>
      <c r="F5" s="3"/>
      <c r="G5" s="3"/>
    </row>
    <row r="6" spans="1:7" x14ac:dyDescent="0.25">
      <c r="A6" s="3"/>
      <c r="B6" s="3">
        <v>3</v>
      </c>
      <c r="C6" s="3"/>
      <c r="D6" s="3"/>
      <c r="E6" s="3">
        <v>5</v>
      </c>
      <c r="F6" s="3"/>
      <c r="G6" s="3"/>
    </row>
    <row r="7" spans="1:7" x14ac:dyDescent="0.25">
      <c r="A7" s="3">
        <v>4</v>
      </c>
      <c r="B7" s="3"/>
      <c r="C7" s="3"/>
      <c r="D7" s="3">
        <v>5</v>
      </c>
      <c r="E7" s="3"/>
      <c r="F7" s="3"/>
      <c r="G7" s="3"/>
    </row>
    <row r="8" spans="1:7" x14ac:dyDescent="0.25">
      <c r="A8" s="8" t="s">
        <v>10</v>
      </c>
    </row>
    <row r="9" spans="1:7" x14ac:dyDescent="0.25">
      <c r="A9" s="2"/>
      <c r="B9" s="4" t="s">
        <v>0</v>
      </c>
      <c r="C9" s="4" t="s">
        <v>1</v>
      </c>
      <c r="D9" s="4" t="s">
        <v>2</v>
      </c>
      <c r="E9" s="4" t="s">
        <v>3</v>
      </c>
    </row>
    <row r="10" spans="1:7" x14ac:dyDescent="0.25">
      <c r="A10" s="3">
        <v>1</v>
      </c>
      <c r="B10">
        <f t="shared" ref="B10:B15" si="0">COUNTIF(A$3:G$7,A10)</f>
        <v>3</v>
      </c>
      <c r="C10">
        <f>SUM(B$10:B10)</f>
        <v>3</v>
      </c>
      <c r="D10" s="1">
        <f t="shared" ref="D10:D15" si="1">B10/D$1</f>
        <v>0.1875</v>
      </c>
      <c r="E10" s="1">
        <f t="shared" ref="E10:E15" si="2">C10/D$1</f>
        <v>0.1875</v>
      </c>
    </row>
    <row r="11" spans="1:7" x14ac:dyDescent="0.25">
      <c r="A11" s="3">
        <v>2</v>
      </c>
      <c r="B11">
        <f t="shared" si="0"/>
        <v>1</v>
      </c>
      <c r="C11">
        <f>SUM(B$10:B11)</f>
        <v>4</v>
      </c>
      <c r="D11" s="1">
        <f t="shared" si="1"/>
        <v>6.25E-2</v>
      </c>
      <c r="E11" s="1">
        <f t="shared" si="2"/>
        <v>0.25</v>
      </c>
    </row>
    <row r="12" spans="1:7" x14ac:dyDescent="0.25">
      <c r="A12" s="3">
        <v>3</v>
      </c>
      <c r="B12">
        <f t="shared" si="0"/>
        <v>4</v>
      </c>
      <c r="C12">
        <f>SUM(B$10:B12)</f>
        <v>8</v>
      </c>
      <c r="D12" s="1">
        <f t="shared" si="1"/>
        <v>0.25</v>
      </c>
      <c r="E12" s="1">
        <f t="shared" si="2"/>
        <v>0.5</v>
      </c>
    </row>
    <row r="13" spans="1:7" x14ac:dyDescent="0.25">
      <c r="A13" s="3">
        <v>4</v>
      </c>
      <c r="B13">
        <f t="shared" si="0"/>
        <v>2</v>
      </c>
      <c r="C13">
        <f>SUM(B$10:B13)</f>
        <v>10</v>
      </c>
      <c r="D13" s="1">
        <f t="shared" si="1"/>
        <v>0.125</v>
      </c>
      <c r="E13" s="1">
        <f t="shared" si="2"/>
        <v>0.625</v>
      </c>
    </row>
    <row r="14" spans="1:7" x14ac:dyDescent="0.25">
      <c r="A14" s="3">
        <v>5</v>
      </c>
      <c r="B14">
        <f t="shared" si="0"/>
        <v>3</v>
      </c>
      <c r="C14">
        <f>SUM(B$10:B14)</f>
        <v>13</v>
      </c>
      <c r="D14" s="1">
        <f t="shared" si="1"/>
        <v>0.1875</v>
      </c>
      <c r="E14" s="1">
        <f t="shared" si="2"/>
        <v>0.8125</v>
      </c>
    </row>
    <row r="15" spans="1:7" x14ac:dyDescent="0.25">
      <c r="A15" s="3">
        <v>6</v>
      </c>
      <c r="B15">
        <f t="shared" si="0"/>
        <v>3</v>
      </c>
      <c r="C15">
        <f>SUM(B$10:B15)</f>
        <v>16</v>
      </c>
      <c r="D15" s="1">
        <f t="shared" si="1"/>
        <v>0.1875</v>
      </c>
      <c r="E15" s="1">
        <f t="shared" si="2"/>
        <v>1</v>
      </c>
    </row>
    <row r="17" spans="1:4" x14ac:dyDescent="0.25">
      <c r="A17" t="s">
        <v>12</v>
      </c>
      <c r="C17">
        <f>MAX(A10:A15)</f>
        <v>6</v>
      </c>
    </row>
    <row r="18" spans="1:4" x14ac:dyDescent="0.25">
      <c r="A18" t="s">
        <v>13</v>
      </c>
      <c r="C18">
        <f>MIN(A10:A15)</f>
        <v>1</v>
      </c>
    </row>
    <row r="19" spans="1:4" x14ac:dyDescent="0.25">
      <c r="A19" t="s">
        <v>6</v>
      </c>
      <c r="C19">
        <f>(A10*B10+A11*B11+A12*B12+A13*B13+A14*B14+A15*B15)/D1</f>
        <v>3.625</v>
      </c>
    </row>
    <row r="20" spans="1:4" x14ac:dyDescent="0.25">
      <c r="A20" t="s">
        <v>7</v>
      </c>
      <c r="C20">
        <f>MEDIAN((A3:G7))</f>
        <v>3.5</v>
      </c>
      <c r="D20" s="7" t="s">
        <v>19</v>
      </c>
    </row>
    <row r="21" spans="1:4" x14ac:dyDescent="0.25">
      <c r="A21" t="s">
        <v>11</v>
      </c>
      <c r="C21">
        <f>MODE(A3:G7)</f>
        <v>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C25" sqref="C25"/>
    </sheetView>
  </sheetViews>
  <sheetFormatPr defaultRowHeight="15" x14ac:dyDescent="0.25"/>
  <sheetData>
    <row r="1" spans="1:7" x14ac:dyDescent="0.25">
      <c r="A1" t="s">
        <v>4</v>
      </c>
      <c r="C1" t="s">
        <v>5</v>
      </c>
      <c r="D1" s="2">
        <f>COUNT(A3:G7)</f>
        <v>13</v>
      </c>
      <c r="F1" t="s">
        <v>14</v>
      </c>
      <c r="G1" s="2">
        <v>3</v>
      </c>
    </row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>
        <v>177</v>
      </c>
      <c r="B4" s="3"/>
      <c r="C4" s="3">
        <v>191</v>
      </c>
      <c r="D4" s="3">
        <v>179</v>
      </c>
      <c r="E4" s="3"/>
      <c r="F4" s="3">
        <v>160</v>
      </c>
      <c r="G4" s="3">
        <v>199</v>
      </c>
    </row>
    <row r="5" spans="1:7" x14ac:dyDescent="0.25">
      <c r="A5" s="3"/>
      <c r="B5" s="3">
        <v>155</v>
      </c>
      <c r="C5" s="3">
        <v>153</v>
      </c>
      <c r="D5" s="3">
        <v>161</v>
      </c>
      <c r="E5" s="3"/>
      <c r="F5" s="3">
        <v>159</v>
      </c>
      <c r="G5" s="3"/>
    </row>
    <row r="6" spans="1:7" x14ac:dyDescent="0.25">
      <c r="A6" s="3"/>
      <c r="B6" s="3"/>
      <c r="C6" s="3">
        <v>158</v>
      </c>
      <c r="D6" s="3"/>
      <c r="E6" s="3"/>
      <c r="F6" s="3">
        <v>194</v>
      </c>
      <c r="G6" s="3"/>
    </row>
    <row r="7" spans="1:7" x14ac:dyDescent="0.25">
      <c r="A7" s="3"/>
      <c r="B7" s="3"/>
      <c r="C7" s="3"/>
      <c r="D7" s="3">
        <v>189</v>
      </c>
      <c r="E7" s="3">
        <v>191</v>
      </c>
      <c r="F7" s="3"/>
      <c r="G7" s="3"/>
    </row>
    <row r="8" spans="1:7" x14ac:dyDescent="0.25">
      <c r="A8" s="8" t="s">
        <v>15</v>
      </c>
    </row>
    <row r="9" spans="1:7" x14ac:dyDescent="0.25">
      <c r="A9" s="2"/>
      <c r="B9" s="2"/>
      <c r="C9" s="4" t="s">
        <v>0</v>
      </c>
      <c r="D9" s="4" t="s">
        <v>1</v>
      </c>
      <c r="E9" s="4" t="s">
        <v>2</v>
      </c>
      <c r="F9" s="4" t="s">
        <v>3</v>
      </c>
    </row>
    <row r="10" spans="1:7" x14ac:dyDescent="0.25">
      <c r="A10" s="9">
        <v>153</v>
      </c>
      <c r="B10" s="3">
        <f t="shared" ref="B10:B18" si="0">A10+G$1-1</f>
        <v>155</v>
      </c>
      <c r="C10">
        <v>1</v>
      </c>
      <c r="D10">
        <f>SUM(C$10:C10)</f>
        <v>1</v>
      </c>
      <c r="E10" s="1">
        <f t="shared" ref="E10:E18" si="1">C10/C$19</f>
        <v>0.16666666666666666</v>
      </c>
      <c r="F10" s="1">
        <f t="shared" ref="F10:F18" si="2">D10/C$19</f>
        <v>0.16666666666666666</v>
      </c>
    </row>
    <row r="11" spans="1:7" x14ac:dyDescent="0.25">
      <c r="A11" s="3">
        <f t="shared" ref="A11:A18" si="3">A10+(1*G$1)</f>
        <v>156</v>
      </c>
      <c r="B11" s="3">
        <f t="shared" si="0"/>
        <v>158</v>
      </c>
      <c r="C11">
        <f t="shared" ref="C11:C17" si="4">COUNTIF(A$3:G$7,A11)+COUNTIF(A$3:G$7,B11)</f>
        <v>1</v>
      </c>
      <c r="D11">
        <f>SUM(C$10:C11)</f>
        <v>2</v>
      </c>
      <c r="E11" s="1">
        <f t="shared" si="1"/>
        <v>0.16666666666666666</v>
      </c>
      <c r="F11" s="1">
        <f t="shared" si="2"/>
        <v>0.33333333333333331</v>
      </c>
    </row>
    <row r="12" spans="1:7" x14ac:dyDescent="0.25">
      <c r="A12" s="3">
        <f t="shared" si="3"/>
        <v>159</v>
      </c>
      <c r="B12" s="3">
        <f t="shared" si="0"/>
        <v>161</v>
      </c>
      <c r="C12">
        <f t="shared" si="4"/>
        <v>2</v>
      </c>
      <c r="D12">
        <f>SUM(C$10:C12)</f>
        <v>4</v>
      </c>
      <c r="E12" s="1">
        <f t="shared" si="1"/>
        <v>0.33333333333333331</v>
      </c>
      <c r="F12" s="1">
        <f t="shared" si="2"/>
        <v>0.66666666666666663</v>
      </c>
    </row>
    <row r="13" spans="1:7" x14ac:dyDescent="0.25">
      <c r="A13" s="3">
        <f t="shared" si="3"/>
        <v>162</v>
      </c>
      <c r="B13" s="3">
        <f t="shared" si="0"/>
        <v>164</v>
      </c>
      <c r="C13">
        <f t="shared" si="4"/>
        <v>0</v>
      </c>
      <c r="D13">
        <f>SUM(C$10:C13)</f>
        <v>4</v>
      </c>
      <c r="E13" s="1">
        <f t="shared" si="1"/>
        <v>0</v>
      </c>
      <c r="F13" s="1">
        <f t="shared" si="2"/>
        <v>0.66666666666666663</v>
      </c>
    </row>
    <row r="14" spans="1:7" x14ac:dyDescent="0.25">
      <c r="A14" s="3">
        <f t="shared" si="3"/>
        <v>165</v>
      </c>
      <c r="B14" s="3">
        <f t="shared" si="0"/>
        <v>167</v>
      </c>
      <c r="C14">
        <f t="shared" si="4"/>
        <v>0</v>
      </c>
      <c r="D14">
        <f>SUM(C$10:C14)</f>
        <v>4</v>
      </c>
      <c r="E14" s="1">
        <f t="shared" si="1"/>
        <v>0</v>
      </c>
      <c r="F14" s="1">
        <f t="shared" si="2"/>
        <v>0.66666666666666663</v>
      </c>
    </row>
    <row r="15" spans="1:7" x14ac:dyDescent="0.25">
      <c r="A15" s="3">
        <f t="shared" si="3"/>
        <v>168</v>
      </c>
      <c r="B15" s="3">
        <f t="shared" si="0"/>
        <v>170</v>
      </c>
      <c r="C15">
        <f t="shared" si="4"/>
        <v>0</v>
      </c>
      <c r="D15">
        <f>SUM(C$10:C15)</f>
        <v>4</v>
      </c>
      <c r="E15" s="1">
        <f t="shared" si="1"/>
        <v>0</v>
      </c>
      <c r="F15" s="1">
        <f t="shared" si="2"/>
        <v>0.66666666666666663</v>
      </c>
    </row>
    <row r="16" spans="1:7" x14ac:dyDescent="0.25">
      <c r="A16" s="3">
        <f t="shared" si="3"/>
        <v>171</v>
      </c>
      <c r="B16" s="3">
        <f t="shared" si="0"/>
        <v>173</v>
      </c>
      <c r="C16">
        <f t="shared" si="4"/>
        <v>0</v>
      </c>
      <c r="D16">
        <f>SUM(C$10:C16)</f>
        <v>4</v>
      </c>
      <c r="E16" s="1">
        <f t="shared" si="1"/>
        <v>0</v>
      </c>
      <c r="F16" s="1">
        <f t="shared" si="2"/>
        <v>0.66666666666666663</v>
      </c>
    </row>
    <row r="17" spans="1:6" x14ac:dyDescent="0.25">
      <c r="A17" s="3">
        <f t="shared" si="3"/>
        <v>174</v>
      </c>
      <c r="B17" s="3">
        <f t="shared" si="0"/>
        <v>176</v>
      </c>
      <c r="C17">
        <f t="shared" si="4"/>
        <v>0</v>
      </c>
      <c r="D17">
        <f>SUM(C$10:C17)</f>
        <v>4</v>
      </c>
      <c r="E17" s="1">
        <f t="shared" si="1"/>
        <v>0</v>
      </c>
      <c r="F17" s="1">
        <f t="shared" si="2"/>
        <v>0.66666666666666663</v>
      </c>
    </row>
    <row r="18" spans="1:6" x14ac:dyDescent="0.25">
      <c r="A18" s="3">
        <f t="shared" si="3"/>
        <v>177</v>
      </c>
      <c r="B18" s="3">
        <f t="shared" si="0"/>
        <v>179</v>
      </c>
      <c r="C18">
        <f>COUNTIF(A$3:G$7,A18)+COUNTIF(A3:G7,A18+1)+COUNTIF(A$3:G$7,B18)</f>
        <v>2</v>
      </c>
      <c r="D18">
        <f>SUM(C$10:C18)</f>
        <v>6</v>
      </c>
      <c r="E18" s="1">
        <f t="shared" si="1"/>
        <v>0.33333333333333331</v>
      </c>
      <c r="F18" s="1">
        <f t="shared" si="2"/>
        <v>1</v>
      </c>
    </row>
    <row r="19" spans="1:6" x14ac:dyDescent="0.25">
      <c r="A19" s="2"/>
      <c r="B19" s="2"/>
      <c r="C19" s="2">
        <f>SUM(C10:C18)</f>
        <v>6</v>
      </c>
      <c r="D19" s="2"/>
      <c r="E19" s="5">
        <f>SUM(E10:E18)</f>
        <v>1</v>
      </c>
      <c r="F19" s="5"/>
    </row>
    <row r="21" spans="1:6" x14ac:dyDescent="0.25">
      <c r="A21" t="s">
        <v>12</v>
      </c>
      <c r="C21">
        <f>MAX(A10:B18)</f>
        <v>179</v>
      </c>
    </row>
    <row r="22" spans="1:6" x14ac:dyDescent="0.25">
      <c r="A22" t="s">
        <v>13</v>
      </c>
      <c r="C22">
        <f>MIN(A10:B18)</f>
        <v>153</v>
      </c>
    </row>
    <row r="23" spans="1:6" x14ac:dyDescent="0.25">
      <c r="A23" t="s">
        <v>6</v>
      </c>
      <c r="C23">
        <f>((B10-((B10-A10)/2))*C10+(B11-((B11-A11)/2))*C11+(B12-((B12-A12)/2))*C12+(B13-((B13-A13)/2))*C13+(B14-((B14-A14)/2))*C14+(B15-((B15-A15)/2))*C15+(B16-((B16-A16)/2))*C16+(B17-((B17-A17)/2))*C17+(B18-((B18-A18)/2))*C18)/C19</f>
        <v>164.5</v>
      </c>
    </row>
    <row r="24" spans="1:6" x14ac:dyDescent="0.25">
      <c r="A24" t="s">
        <v>7</v>
      </c>
      <c r="C24">
        <f>MEDIAN((A3:G7))</f>
        <v>177</v>
      </c>
      <c r="D24" s="7" t="s">
        <v>19</v>
      </c>
    </row>
    <row r="25" spans="1:6" x14ac:dyDescent="0.25">
      <c r="A25" t="s">
        <v>9</v>
      </c>
      <c r="C25">
        <f>MODE(A3:G7)</f>
        <v>191</v>
      </c>
      <c r="D25" s="6"/>
    </row>
    <row r="27" spans="1:6" x14ac:dyDescent="0.25">
      <c r="A27" t="s">
        <v>18</v>
      </c>
    </row>
    <row r="28" spans="1:6" x14ac:dyDescent="0.25">
      <c r="A28" t="s">
        <v>16</v>
      </c>
    </row>
    <row r="29" spans="1:6" x14ac:dyDescent="0.25">
      <c r="A29" t="s">
        <v>17</v>
      </c>
    </row>
  </sheetData>
  <pageMargins left="0.7" right="0.7" top="0.75" bottom="0.75" header="0.3" footer="0.3"/>
  <pageSetup paperSize="9" orientation="portrait" horizontalDpi="4294967295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- Avanceret</dc:title>
  <dc:creator>Troels Gannerup Christensen</dc:creator>
  <cp:lastModifiedBy>Troels Gannerup Christensen</cp:lastModifiedBy>
  <dcterms:created xsi:type="dcterms:W3CDTF">2008-03-13T19:53:00Z</dcterms:created>
  <dcterms:modified xsi:type="dcterms:W3CDTF">2016-01-12T07:57:27Z</dcterms:modified>
</cp:coreProperties>
</file>